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filterPrivacy="1" defaultThemeVersion="124226"/>
  <xr:revisionPtr revIDLastSave="0" documentId="13_ncr:1_{0A0D15EE-9744-4268-98AD-089ECDE07B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E33" i="1" l="1"/>
  <c r="E29" i="1"/>
  <c r="E27" i="1"/>
  <c r="E25" i="1"/>
  <c r="E9" i="1" l="1"/>
  <c r="E34" i="1" s="1"/>
</calcChain>
</file>

<file path=xl/sharedStrings.xml><?xml version="1.0" encoding="utf-8"?>
<sst xmlns="http://schemas.openxmlformats.org/spreadsheetml/2006/main" count="333" uniqueCount="130">
  <si>
    <t>Лесничество</t>
  </si>
  <si>
    <t>Наличие схемы участка</t>
  </si>
  <si>
    <t>Участковое лесничество</t>
  </si>
  <si>
    <t>№ квартала</t>
  </si>
  <si>
    <t>№№ выделов</t>
  </si>
  <si>
    <t>Широта (Y)</t>
  </si>
  <si>
    <t>Долгота (X)</t>
  </si>
  <si>
    <t>Характеристика земель</t>
  </si>
  <si>
    <t>нет</t>
  </si>
  <si>
    <t>Площадь, га</t>
  </si>
  <si>
    <t>Координаты (при наличии)</t>
  </si>
  <si>
    <t>Необходимые подготовительные работы</t>
  </si>
  <si>
    <t>Проведенные подготовительные работы</t>
  </si>
  <si>
    <t>Наименование мероприятия</t>
  </si>
  <si>
    <t>Лесной район</t>
  </si>
  <si>
    <t>Тип лесорастительных условий</t>
  </si>
  <si>
    <t>Рельеф</t>
  </si>
  <si>
    <t>Почва</t>
  </si>
  <si>
    <t xml:space="preserve">Местоположение </t>
  </si>
  <si>
    <t>Транспортная доступность участка</t>
  </si>
  <si>
    <t>Площадь участка, га</t>
  </si>
  <si>
    <t>Степень готовности участка к выполнению работ по "компенсационному" лесовосстановлению и лесоразведению</t>
  </si>
  <si>
    <t>Наличие ограничений для выполнения работ (зоны охраны объектов культурного наследия и другие зоны с особыми условиями использования территории)</t>
  </si>
  <si>
    <t>доступен, к участку прилегает грунтовая дорога</t>
  </si>
  <si>
    <t>Категория земель, требующих лесовосстановления или лесоразведения</t>
  </si>
  <si>
    <t>Способ лесовосстановления  (искусственный/комбинированный) или лесоразведения (искуственный)</t>
  </si>
  <si>
    <t>лесовосстановление (искусственный)</t>
  </si>
  <si>
    <t>суглинок</t>
  </si>
  <si>
    <t>равнинный</t>
  </si>
  <si>
    <t xml:space="preserve">Группа типов леса </t>
  </si>
  <si>
    <t>доступен</t>
  </si>
  <si>
    <t>вырубка</t>
  </si>
  <si>
    <t>Старорусское</t>
  </si>
  <si>
    <t>Порожское</t>
  </si>
  <si>
    <t>С4</t>
  </si>
  <si>
    <t>травяно-таволжные</t>
  </si>
  <si>
    <t>вырубка 2021 г.</t>
  </si>
  <si>
    <t>57°59´035´´</t>
  </si>
  <si>
    <t>30°31´261´´</t>
  </si>
  <si>
    <t>Итого:</t>
  </si>
  <si>
    <t>8.3</t>
  </si>
  <si>
    <t>Информация о землях, предназначенных для «компенсационного» лесовосстановления и лесоразведения на территории лесного фонда Новгородской области</t>
  </si>
  <si>
    <t>район хвойно-широколиственных лесов</t>
  </si>
  <si>
    <t>Всего:</t>
  </si>
  <si>
    <t>В2</t>
  </si>
  <si>
    <t>С2</t>
  </si>
  <si>
    <t>расчистка подготовка почвы</t>
  </si>
  <si>
    <t>Боровичское</t>
  </si>
  <si>
    <t>Суворовское</t>
  </si>
  <si>
    <t>Вырубка 2024</t>
  </si>
  <si>
    <t>Южнотаёжный</t>
  </si>
  <si>
    <t>Кисличная</t>
  </si>
  <si>
    <t>Грубогумусные подзолистые</t>
  </si>
  <si>
    <t>пней: 700 шт/га.;захламлённость: слабая; степень задернения почвы: сильная</t>
  </si>
  <si>
    <t xml:space="preserve">Требуется полосная раскорчевка </t>
  </si>
  <si>
    <t>есть</t>
  </si>
  <si>
    <t>нет (целевое назначение лесов-эксплуатационные)</t>
  </si>
  <si>
    <t>19</t>
  </si>
  <si>
    <t>35</t>
  </si>
  <si>
    <t>пней: 700 шт/га.;захламлённость: слабая; степень задернения почвы: слабая</t>
  </si>
  <si>
    <t>Кончанское</t>
  </si>
  <si>
    <t>32</t>
  </si>
  <si>
    <t>44</t>
  </si>
  <si>
    <t xml:space="preserve">Подзолистая, суглинистая </t>
  </si>
  <si>
    <t>пней: 480 шт/га.;захламлённость: слабая; степень задернения почвы: слабая</t>
  </si>
  <si>
    <t>нет(лесоз. части зеленых зон ОЗУ (участки вокруг нас.пунктов)).</t>
  </si>
  <si>
    <t>46</t>
  </si>
  <si>
    <t>пней: 455 шт/га.;захламлённость: слабая; степень задернения почвы: слабая</t>
  </si>
  <si>
    <t>53</t>
  </si>
  <si>
    <t>Черничная</t>
  </si>
  <si>
    <t>Свежая подзолистая</t>
  </si>
  <si>
    <t>пней: 504 шт/га.;захламлённость: слабая; степень задернения почвы: слабая</t>
  </si>
  <si>
    <t>нет(категория лесов защитные)</t>
  </si>
  <si>
    <t>52</t>
  </si>
  <si>
    <t>пней: 460 шт/га.;захламлённость: слабая; степень задернения почвы: слабая</t>
  </si>
  <si>
    <t>нет (целевое назначение лесов-эксплуатационные (ОЗУ -уч. вокруг населенных пункт.))</t>
  </si>
  <si>
    <t>пней: 500 шт/га.;захламлённость: слабая; степень задернения почвы: слабая</t>
  </si>
  <si>
    <t>40</t>
  </si>
  <si>
    <t>41</t>
  </si>
  <si>
    <t>пней: 400 шт/га.;захламлённость: слабая; степень задернения почвы: слабая</t>
  </si>
  <si>
    <t>43</t>
  </si>
  <si>
    <t>39</t>
  </si>
  <si>
    <t>пней: 500 шт/га.;захламлённость: слабая; степень задернения почвы: отсутствует</t>
  </si>
  <si>
    <t>45</t>
  </si>
  <si>
    <t>пней: 610 шт/га.;захламлённость: отсутствует; степень задернения почвы: отсутствует</t>
  </si>
  <si>
    <t>Перелучское</t>
  </si>
  <si>
    <t>B2</t>
  </si>
  <si>
    <t>пней: 1000 шт/га.;захламлённость: отсутствует; степень задернения почвы: отсутствует</t>
  </si>
  <si>
    <t>Плужинское</t>
  </si>
  <si>
    <t>38</t>
  </si>
  <si>
    <t>C2</t>
  </si>
  <si>
    <t>пней: 435 шт/га.;захламлённость: отсутствует; степень задернения почвы: отсутствует; подрост 0.5 т.шт/га</t>
  </si>
  <si>
    <t>Спасское</t>
  </si>
  <si>
    <t>ч.выд.10</t>
  </si>
  <si>
    <t>пустырь</t>
  </si>
  <si>
    <t>южно-таежный</t>
  </si>
  <si>
    <t>А2</t>
  </si>
  <si>
    <t>Вересковая</t>
  </si>
  <si>
    <t>песчание</t>
  </si>
  <si>
    <t>пни и захламленность отсутсттвуют</t>
  </si>
  <si>
    <t>искусственный - посадка Сосны обыкновенной</t>
  </si>
  <si>
    <t xml:space="preserve">доступен </t>
  </si>
  <si>
    <t>подготовка почвы</t>
  </si>
  <si>
    <t xml:space="preserve">есть           </t>
  </si>
  <si>
    <t>58°49'46.38"</t>
  </si>
  <si>
    <t>034°11'51.91"</t>
  </si>
  <si>
    <t>Хвойнинское</t>
  </si>
  <si>
    <t>Поддорское</t>
  </si>
  <si>
    <t>34.1</t>
  </si>
  <si>
    <t>хвойно-широколиственных (смешаных) лесов</t>
  </si>
  <si>
    <t>КС, С2</t>
  </si>
  <si>
    <t>кисличник</t>
  </si>
  <si>
    <t>подзолистые суглинистые</t>
  </si>
  <si>
    <r>
      <t xml:space="preserve">кол-во пней на участке 377 шт/га, степень захламленности </t>
    </r>
    <r>
      <rPr>
        <b/>
        <sz val="12"/>
        <rFont val="Times New Roman"/>
        <family val="1"/>
        <charset val="204"/>
      </rPr>
      <t>слабая - 10…20 м3 на 1 га,</t>
    </r>
    <r>
      <rPr>
        <sz val="12"/>
        <rFont val="Times New Roman"/>
        <family val="1"/>
        <charset val="204"/>
      </rPr>
      <t xml:space="preserve"> степень задернения почвы </t>
    </r>
    <r>
      <rPr>
        <b/>
        <sz val="12"/>
        <rFont val="Times New Roman"/>
        <family val="1"/>
        <charset val="204"/>
      </rPr>
      <t>слабая - 11…30%</t>
    </r>
  </si>
  <si>
    <t>искусственное лесовосстановление (компенсационное)</t>
  </si>
  <si>
    <t>обработка почвы</t>
  </si>
  <si>
    <t>есть (ссылка на схему при наличии)</t>
  </si>
  <si>
    <t>57.260117</t>
  </si>
  <si>
    <t>30.591686</t>
  </si>
  <si>
    <t>Валдайское</t>
  </si>
  <si>
    <t>Небылицкое</t>
  </si>
  <si>
    <t>вырубки</t>
  </si>
  <si>
    <t>хвойно-широкол.</t>
  </si>
  <si>
    <t>кисличная</t>
  </si>
  <si>
    <t>350, захл. Слабая</t>
  </si>
  <si>
    <t>искусственный</t>
  </si>
  <si>
    <t>труднодоступен</t>
  </si>
  <si>
    <t>черничная</t>
  </si>
  <si>
    <t>400, захл. Слабая</t>
  </si>
  <si>
    <t>на "14.04.2025"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</si>
</sst>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49" fontId="4" fillId="0" borderId="11" xfId="0" applyNumberFormat="1" applyFont="1" applyBorder="1" applyAlignment="1">
      <alignment horizontal="center" vertical="center" wrapText="1"/>
    </xf>
    <xf numFmtId="0" fontId="0" fillId="0" borderId="11" xfId="0" applyBorder="1"/>
    <xf numFmtId="0" fontId="6" fillId="0" borderId="11" xfId="0" applyFont="1" applyBorder="1" applyAlignment="1">
      <alignment vertical="center" wrapText="1"/>
    </xf>
    <xf numFmtId="0" fontId="5" fillId="0" borderId="11" xfId="0" applyFont="1" applyBorder="1" applyAlignment="1">
      <alignment horizontal="center"/>
    </xf>
    <xf numFmtId="0" fontId="5" fillId="0" borderId="11" xfId="0" applyFont="1" applyBorder="1"/>
    <xf numFmtId="0" fontId="6" fillId="0" borderId="11" xfId="0" applyFont="1" applyBorder="1"/>
    <xf numFmtId="2" fontId="7" fillId="0" borderId="11" xfId="0" applyNumberFormat="1" applyFont="1" applyBorder="1" applyAlignment="1">
      <alignment horizontal="center"/>
    </xf>
    <xf numFmtId="0" fontId="7" fillId="0" borderId="11" xfId="0" applyFont="1" applyBorder="1"/>
    <xf numFmtId="0" fontId="6" fillId="0" borderId="11" xfId="0" applyFont="1" applyBorder="1" applyAlignment="1">
      <alignment horizontal="left"/>
    </xf>
    <xf numFmtId="0" fontId="5" fillId="0" borderId="11" xfId="0" applyFont="1" applyBorder="1" applyAlignment="1">
      <alignment horizontal="left" vertical="center"/>
    </xf>
    <xf numFmtId="49" fontId="4" fillId="2" borderId="11" xfId="0" applyNumberFormat="1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left"/>
    </xf>
    <xf numFmtId="0" fontId="9" fillId="2" borderId="1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49" fontId="5" fillId="2" borderId="11" xfId="0" applyNumberFormat="1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10" fillId="0" borderId="11" xfId="0" applyFont="1" applyBorder="1"/>
    <xf numFmtId="0" fontId="11" fillId="0" borderId="11" xfId="0" applyFont="1" applyBorder="1" applyAlignment="1">
      <alignment horizontal="right"/>
    </xf>
    <xf numFmtId="0" fontId="8" fillId="0" borderId="11" xfId="0" applyFont="1" applyBorder="1" applyAlignment="1">
      <alignment horizontal="center" vertical="center"/>
    </xf>
    <xf numFmtId="16" fontId="4" fillId="0" borderId="11" xfId="0" applyNumberFormat="1" applyFont="1" applyBorder="1" applyAlignment="1">
      <alignment horizontal="center" vertical="center" wrapText="1"/>
    </xf>
    <xf numFmtId="11" fontId="4" fillId="2" borderId="11" xfId="0" applyNumberFormat="1" applyFont="1" applyFill="1" applyBorder="1" applyAlignment="1">
      <alignment horizontal="center" vertical="center" wrapText="1"/>
    </xf>
    <xf numFmtId="3" fontId="4" fillId="2" borderId="1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64" fontId="8" fillId="0" borderId="11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4"/>
  <sheetViews>
    <sheetView tabSelected="1" topLeftCell="A25" zoomScale="78" zoomScaleNormal="78" workbookViewId="0">
      <selection activeCell="F42" sqref="F42"/>
    </sheetView>
  </sheetViews>
  <sheetFormatPr defaultRowHeight="15" x14ac:dyDescent="0.25"/>
  <cols>
    <col min="1" max="1" width="24.42578125" customWidth="1"/>
    <col min="2" max="2" width="18.42578125" customWidth="1"/>
    <col min="3" max="3" width="11.85546875" customWidth="1"/>
    <col min="4" max="4" width="13.28515625" customWidth="1"/>
    <col min="5" max="5" width="14.42578125" customWidth="1"/>
    <col min="6" max="6" width="17.28515625" customWidth="1"/>
    <col min="7" max="7" width="14.28515625" customWidth="1"/>
    <col min="8" max="8" width="11.85546875" customWidth="1"/>
    <col min="9" max="10" width="13" customWidth="1"/>
    <col min="11" max="11" width="15.42578125" customWidth="1"/>
    <col min="12" max="12" width="18.7109375" customWidth="1"/>
    <col min="13" max="13" width="22.7109375" customWidth="1"/>
    <col min="14" max="15" width="16.28515625" customWidth="1"/>
    <col min="16" max="16" width="12.7109375" customWidth="1"/>
    <col min="17" max="17" width="15.140625" customWidth="1"/>
    <col min="18" max="18" width="16.28515625" customWidth="1"/>
    <col min="19" max="19" width="13" customWidth="1"/>
    <col min="20" max="20" width="25.85546875" customWidth="1"/>
    <col min="21" max="21" width="13.140625" customWidth="1"/>
    <col min="22" max="22" width="14.5703125" customWidth="1"/>
  </cols>
  <sheetData>
    <row r="1" spans="1:22" ht="35.25" customHeight="1" x14ac:dyDescent="0.25">
      <c r="A1" s="34" t="s">
        <v>41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</row>
    <row r="2" spans="1:22" ht="47.25" customHeight="1" x14ac:dyDescent="0.25">
      <c r="A2" s="46" t="s">
        <v>129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</row>
    <row r="3" spans="1:22" ht="15.75" x14ac:dyDescent="0.25">
      <c r="A3" s="2"/>
      <c r="B3" s="2"/>
      <c r="C3" s="2"/>
      <c r="D3" s="2"/>
      <c r="E3" s="2"/>
      <c r="F3" s="1"/>
      <c r="G3" s="2"/>
      <c r="H3" s="2"/>
      <c r="I3" s="2"/>
      <c r="J3" s="2"/>
      <c r="K3" s="2"/>
      <c r="L3" s="2"/>
      <c r="M3" s="1"/>
      <c r="N3" s="3"/>
      <c r="O3" s="3"/>
      <c r="P3" s="3"/>
      <c r="Q3" s="3"/>
      <c r="R3" s="3"/>
      <c r="S3" s="3"/>
      <c r="T3" s="3"/>
      <c r="U3" s="3"/>
      <c r="V3" s="3"/>
    </row>
    <row r="4" spans="1:22" ht="76.5" customHeight="1" x14ac:dyDescent="0.25">
      <c r="A4" s="41" t="s">
        <v>18</v>
      </c>
      <c r="B4" s="42"/>
      <c r="C4" s="42"/>
      <c r="D4" s="43"/>
      <c r="E4" s="39" t="s">
        <v>20</v>
      </c>
      <c r="F4" s="39" t="s">
        <v>24</v>
      </c>
      <c r="G4" s="44" t="s">
        <v>14</v>
      </c>
      <c r="H4" s="44" t="s">
        <v>15</v>
      </c>
      <c r="I4" s="44" t="s">
        <v>29</v>
      </c>
      <c r="J4" s="48" t="s">
        <v>16</v>
      </c>
      <c r="K4" s="48" t="s">
        <v>17</v>
      </c>
      <c r="L4" s="39" t="s">
        <v>7</v>
      </c>
      <c r="M4" s="39" t="s">
        <v>25</v>
      </c>
      <c r="N4" s="39" t="s">
        <v>19</v>
      </c>
      <c r="O4" s="35" t="s">
        <v>21</v>
      </c>
      <c r="P4" s="45"/>
      <c r="Q4" s="45"/>
      <c r="R4" s="36"/>
      <c r="S4" s="39" t="s">
        <v>1</v>
      </c>
      <c r="T4" s="39" t="s">
        <v>22</v>
      </c>
      <c r="U4" s="35" t="s">
        <v>10</v>
      </c>
      <c r="V4" s="36"/>
    </row>
    <row r="5" spans="1:22" ht="35.25" customHeight="1" x14ac:dyDescent="0.25">
      <c r="A5" s="39" t="s">
        <v>0</v>
      </c>
      <c r="B5" s="39" t="s">
        <v>2</v>
      </c>
      <c r="C5" s="39" t="s">
        <v>3</v>
      </c>
      <c r="D5" s="39" t="s">
        <v>4</v>
      </c>
      <c r="E5" s="40"/>
      <c r="F5" s="40"/>
      <c r="G5" s="44"/>
      <c r="H5" s="44"/>
      <c r="I5" s="44"/>
      <c r="J5" s="48"/>
      <c r="K5" s="48"/>
      <c r="L5" s="40"/>
      <c r="M5" s="40"/>
      <c r="N5" s="40"/>
      <c r="O5" s="44" t="s">
        <v>11</v>
      </c>
      <c r="P5" s="44"/>
      <c r="Q5" s="44" t="s">
        <v>12</v>
      </c>
      <c r="R5" s="44"/>
      <c r="S5" s="40"/>
      <c r="T5" s="40"/>
      <c r="U5" s="37"/>
      <c r="V5" s="38"/>
    </row>
    <row r="6" spans="1:22" ht="94.5" customHeight="1" x14ac:dyDescent="0.25">
      <c r="A6" s="40"/>
      <c r="B6" s="40"/>
      <c r="C6" s="40"/>
      <c r="D6" s="40"/>
      <c r="E6" s="47"/>
      <c r="F6" s="40"/>
      <c r="G6" s="44"/>
      <c r="H6" s="44"/>
      <c r="I6" s="44"/>
      <c r="J6" s="48"/>
      <c r="K6" s="48"/>
      <c r="L6" s="40"/>
      <c r="M6" s="40"/>
      <c r="N6" s="40"/>
      <c r="O6" s="6" t="s">
        <v>13</v>
      </c>
      <c r="P6" s="6" t="s">
        <v>9</v>
      </c>
      <c r="Q6" s="6" t="s">
        <v>13</v>
      </c>
      <c r="R6" s="6" t="s">
        <v>9</v>
      </c>
      <c r="S6" s="40"/>
      <c r="T6" s="40"/>
      <c r="U6" s="4" t="s">
        <v>5</v>
      </c>
      <c r="V6" s="4" t="s">
        <v>6</v>
      </c>
    </row>
    <row r="7" spans="1:22" ht="17.25" customHeight="1" x14ac:dyDescent="0.25">
      <c r="A7" s="6">
        <v>1</v>
      </c>
      <c r="B7" s="6">
        <v>2</v>
      </c>
      <c r="C7" s="6">
        <v>3</v>
      </c>
      <c r="D7" s="6">
        <v>4</v>
      </c>
      <c r="E7" s="6">
        <v>5</v>
      </c>
      <c r="F7" s="6">
        <v>6</v>
      </c>
      <c r="G7" s="6">
        <v>8</v>
      </c>
      <c r="H7" s="6">
        <v>9</v>
      </c>
      <c r="I7" s="6">
        <v>10</v>
      </c>
      <c r="J7" s="6">
        <v>11</v>
      </c>
      <c r="K7" s="6">
        <v>12</v>
      </c>
      <c r="L7" s="6">
        <v>13</v>
      </c>
      <c r="M7" s="6">
        <v>14</v>
      </c>
      <c r="N7" s="6">
        <v>15</v>
      </c>
      <c r="O7" s="6">
        <v>16</v>
      </c>
      <c r="P7" s="6">
        <v>17</v>
      </c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</row>
    <row r="8" spans="1:22" ht="78.75" x14ac:dyDescent="0.25">
      <c r="A8" s="5" t="s">
        <v>32</v>
      </c>
      <c r="B8" s="6" t="s">
        <v>33</v>
      </c>
      <c r="C8" s="6">
        <v>58</v>
      </c>
      <c r="D8" s="7" t="s">
        <v>40</v>
      </c>
      <c r="E8" s="6">
        <v>0.9</v>
      </c>
      <c r="F8" s="16" t="s">
        <v>31</v>
      </c>
      <c r="G8" s="9" t="s">
        <v>42</v>
      </c>
      <c r="H8" s="5" t="s">
        <v>34</v>
      </c>
      <c r="I8" s="5" t="s">
        <v>35</v>
      </c>
      <c r="J8" s="5" t="s">
        <v>28</v>
      </c>
      <c r="K8" s="5" t="s">
        <v>27</v>
      </c>
      <c r="L8" s="5" t="s">
        <v>36</v>
      </c>
      <c r="M8" s="5" t="s">
        <v>26</v>
      </c>
      <c r="N8" s="5" t="s">
        <v>23</v>
      </c>
      <c r="O8" s="5" t="s">
        <v>46</v>
      </c>
      <c r="P8" s="6">
        <v>0.9</v>
      </c>
      <c r="Q8" s="6"/>
      <c r="R8" s="6"/>
      <c r="S8" s="5"/>
      <c r="T8" s="5" t="s">
        <v>8</v>
      </c>
      <c r="U8" s="6" t="s">
        <v>37</v>
      </c>
      <c r="V8" s="6" t="s">
        <v>38</v>
      </c>
    </row>
    <row r="9" spans="1:22" ht="15.75" x14ac:dyDescent="0.25">
      <c r="A9" s="10"/>
      <c r="B9" s="10"/>
      <c r="C9" s="11"/>
      <c r="D9" s="14" t="s">
        <v>39</v>
      </c>
      <c r="E9" s="13">
        <f>SUM(E8:E8)</f>
        <v>0.9</v>
      </c>
      <c r="F9" s="15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8"/>
      <c r="V9" s="8"/>
    </row>
    <row r="10" spans="1:22" ht="94.5" x14ac:dyDescent="0.25">
      <c r="A10" s="19" t="s">
        <v>47</v>
      </c>
      <c r="B10" s="19" t="s">
        <v>48</v>
      </c>
      <c r="C10" s="5">
        <v>25</v>
      </c>
      <c r="D10" s="5">
        <v>42</v>
      </c>
      <c r="E10" s="19">
        <v>0.8</v>
      </c>
      <c r="F10" s="5" t="s">
        <v>49</v>
      </c>
      <c r="G10" s="5" t="s">
        <v>50</v>
      </c>
      <c r="H10" s="5" t="s">
        <v>45</v>
      </c>
      <c r="I10" s="5" t="s">
        <v>51</v>
      </c>
      <c r="J10" s="5" t="s">
        <v>28</v>
      </c>
      <c r="K10" s="5" t="s">
        <v>52</v>
      </c>
      <c r="L10" s="5" t="s">
        <v>53</v>
      </c>
      <c r="M10" s="5" t="s">
        <v>26</v>
      </c>
      <c r="N10" s="5" t="s">
        <v>30</v>
      </c>
      <c r="O10" s="5" t="s">
        <v>54</v>
      </c>
      <c r="P10" s="5">
        <v>0.8</v>
      </c>
      <c r="Q10" s="5"/>
      <c r="R10" s="5"/>
      <c r="S10" s="5" t="s">
        <v>55</v>
      </c>
      <c r="T10" s="5" t="s">
        <v>56</v>
      </c>
      <c r="U10" s="20">
        <v>58.695250000000001</v>
      </c>
      <c r="V10" s="20">
        <v>34.14537</v>
      </c>
    </row>
    <row r="11" spans="1:22" ht="95.25" thickBot="1" x14ac:dyDescent="0.3">
      <c r="A11" s="21" t="s">
        <v>47</v>
      </c>
      <c r="B11" s="21" t="s">
        <v>48</v>
      </c>
      <c r="C11" s="22">
        <v>25</v>
      </c>
      <c r="D11" s="23" t="s">
        <v>57</v>
      </c>
      <c r="E11" s="21">
        <v>3.7</v>
      </c>
      <c r="F11" s="22" t="s">
        <v>49</v>
      </c>
      <c r="G11" s="22" t="s">
        <v>50</v>
      </c>
      <c r="H11" s="22" t="s">
        <v>45</v>
      </c>
      <c r="I11" s="22" t="s">
        <v>51</v>
      </c>
      <c r="J11" s="22" t="s">
        <v>28</v>
      </c>
      <c r="K11" s="22" t="s">
        <v>52</v>
      </c>
      <c r="L11" s="22" t="s">
        <v>53</v>
      </c>
      <c r="M11" s="22" t="s">
        <v>26</v>
      </c>
      <c r="N11" s="22" t="s">
        <v>30</v>
      </c>
      <c r="O11" s="5" t="s">
        <v>54</v>
      </c>
      <c r="P11" s="22">
        <v>3.7</v>
      </c>
      <c r="Q11" s="22"/>
      <c r="R11" s="22"/>
      <c r="S11" s="22" t="s">
        <v>55</v>
      </c>
      <c r="T11" s="22" t="s">
        <v>56</v>
      </c>
      <c r="U11" s="20">
        <v>58.695610000000002</v>
      </c>
      <c r="V11" s="20">
        <v>34.143180000000001</v>
      </c>
    </row>
    <row r="12" spans="1:22" ht="95.25" thickBot="1" x14ac:dyDescent="0.3">
      <c r="A12" s="21" t="s">
        <v>47</v>
      </c>
      <c r="B12" s="21" t="s">
        <v>48</v>
      </c>
      <c r="C12" s="22">
        <v>24</v>
      </c>
      <c r="D12" s="23" t="s">
        <v>58</v>
      </c>
      <c r="E12" s="21">
        <v>0.3</v>
      </c>
      <c r="F12" s="22" t="s">
        <v>49</v>
      </c>
      <c r="G12" s="22" t="s">
        <v>50</v>
      </c>
      <c r="H12" s="22" t="s">
        <v>45</v>
      </c>
      <c r="I12" s="22" t="s">
        <v>51</v>
      </c>
      <c r="J12" s="22" t="s">
        <v>28</v>
      </c>
      <c r="K12" s="22" t="s">
        <v>52</v>
      </c>
      <c r="L12" s="22" t="s">
        <v>59</v>
      </c>
      <c r="M12" s="22" t="s">
        <v>26</v>
      </c>
      <c r="N12" s="22" t="s">
        <v>30</v>
      </c>
      <c r="O12" s="5" t="s">
        <v>54</v>
      </c>
      <c r="P12" s="22">
        <v>0.3</v>
      </c>
      <c r="Q12" s="22"/>
      <c r="R12" s="22"/>
      <c r="S12" s="22" t="s">
        <v>55</v>
      </c>
      <c r="T12" s="22" t="s">
        <v>56</v>
      </c>
      <c r="U12" s="24">
        <v>58.695419999999999</v>
      </c>
      <c r="V12" s="20">
        <v>34.14132</v>
      </c>
    </row>
    <row r="13" spans="1:22" ht="95.25" thickBot="1" x14ac:dyDescent="0.3">
      <c r="A13" s="19" t="s">
        <v>47</v>
      </c>
      <c r="B13" s="19" t="s">
        <v>60</v>
      </c>
      <c r="C13" s="5">
        <v>24</v>
      </c>
      <c r="D13" s="17" t="s">
        <v>61</v>
      </c>
      <c r="E13" s="19">
        <v>1.4</v>
      </c>
      <c r="F13" s="5" t="s">
        <v>49</v>
      </c>
      <c r="G13" s="5" t="s">
        <v>50</v>
      </c>
      <c r="H13" s="5" t="s">
        <v>45</v>
      </c>
      <c r="I13" s="5" t="s">
        <v>51</v>
      </c>
      <c r="J13" s="5" t="s">
        <v>28</v>
      </c>
      <c r="K13" s="5" t="s">
        <v>52</v>
      </c>
      <c r="L13" s="5" t="s">
        <v>59</v>
      </c>
      <c r="M13" s="5" t="s">
        <v>26</v>
      </c>
      <c r="N13" s="5" t="s">
        <v>30</v>
      </c>
      <c r="O13" s="5" t="s">
        <v>54</v>
      </c>
      <c r="P13" s="5">
        <v>0.3</v>
      </c>
      <c r="Q13" s="5"/>
      <c r="R13" s="5"/>
      <c r="S13" s="5" t="s">
        <v>55</v>
      </c>
      <c r="T13" s="5" t="s">
        <v>56</v>
      </c>
      <c r="U13" s="24">
        <v>58.641950000000001</v>
      </c>
      <c r="V13" s="20">
        <v>34.216650000000001</v>
      </c>
    </row>
    <row r="14" spans="1:22" ht="94.5" x14ac:dyDescent="0.25">
      <c r="A14" s="19" t="s">
        <v>47</v>
      </c>
      <c r="B14" s="19" t="s">
        <v>47</v>
      </c>
      <c r="C14" s="5">
        <v>105</v>
      </c>
      <c r="D14" s="17" t="s">
        <v>62</v>
      </c>
      <c r="E14" s="19">
        <v>0.7</v>
      </c>
      <c r="F14" s="5" t="s">
        <v>49</v>
      </c>
      <c r="G14" s="5" t="s">
        <v>50</v>
      </c>
      <c r="H14" s="5" t="s">
        <v>45</v>
      </c>
      <c r="I14" s="5" t="s">
        <v>51</v>
      </c>
      <c r="J14" s="5" t="s">
        <v>28</v>
      </c>
      <c r="K14" s="5" t="s">
        <v>63</v>
      </c>
      <c r="L14" s="5" t="s">
        <v>64</v>
      </c>
      <c r="M14" s="5" t="s">
        <v>26</v>
      </c>
      <c r="N14" s="5" t="s">
        <v>30</v>
      </c>
      <c r="O14" s="5"/>
      <c r="P14" s="5"/>
      <c r="Q14" s="5"/>
      <c r="R14" s="5"/>
      <c r="S14" s="5" t="s">
        <v>55</v>
      </c>
      <c r="T14" s="5" t="s">
        <v>65</v>
      </c>
      <c r="U14" s="5">
        <v>58.27187</v>
      </c>
      <c r="V14" s="5">
        <v>3361314</v>
      </c>
    </row>
    <row r="15" spans="1:22" ht="94.5" x14ac:dyDescent="0.25">
      <c r="A15" s="19" t="s">
        <v>47</v>
      </c>
      <c r="B15" s="19" t="s">
        <v>47</v>
      </c>
      <c r="C15" s="5">
        <v>105</v>
      </c>
      <c r="D15" s="17" t="s">
        <v>66</v>
      </c>
      <c r="E15" s="19">
        <v>1.7</v>
      </c>
      <c r="F15" s="5" t="s">
        <v>49</v>
      </c>
      <c r="G15" s="5" t="s">
        <v>50</v>
      </c>
      <c r="H15" s="5" t="s">
        <v>45</v>
      </c>
      <c r="I15" s="5" t="s">
        <v>51</v>
      </c>
      <c r="J15" s="5" t="s">
        <v>28</v>
      </c>
      <c r="K15" s="5" t="s">
        <v>63</v>
      </c>
      <c r="L15" s="5" t="s">
        <v>67</v>
      </c>
      <c r="M15" s="5" t="s">
        <v>26</v>
      </c>
      <c r="N15" s="5" t="s">
        <v>30</v>
      </c>
      <c r="O15" s="5"/>
      <c r="P15" s="5"/>
      <c r="Q15" s="5"/>
      <c r="R15" s="5"/>
      <c r="S15" s="5" t="s">
        <v>55</v>
      </c>
      <c r="T15" s="5" t="s">
        <v>65</v>
      </c>
      <c r="U15" s="5">
        <v>58.271459999999998</v>
      </c>
      <c r="V15" s="5">
        <v>33.606810000000003</v>
      </c>
    </row>
    <row r="16" spans="1:22" ht="94.5" x14ac:dyDescent="0.25">
      <c r="A16" s="19" t="s">
        <v>47</v>
      </c>
      <c r="B16" s="19" t="s">
        <v>47</v>
      </c>
      <c r="C16" s="5">
        <v>244</v>
      </c>
      <c r="D16" s="17" t="s">
        <v>68</v>
      </c>
      <c r="E16" s="19">
        <v>0.5</v>
      </c>
      <c r="F16" s="5" t="s">
        <v>49</v>
      </c>
      <c r="G16" s="5" t="s">
        <v>50</v>
      </c>
      <c r="H16" s="5" t="s">
        <v>44</v>
      </c>
      <c r="I16" s="5" t="s">
        <v>69</v>
      </c>
      <c r="J16" s="5" t="s">
        <v>28</v>
      </c>
      <c r="K16" s="5" t="s">
        <v>70</v>
      </c>
      <c r="L16" s="5" t="s">
        <v>71</v>
      </c>
      <c r="M16" s="5" t="s">
        <v>26</v>
      </c>
      <c r="N16" s="5" t="s">
        <v>30</v>
      </c>
      <c r="O16" s="5"/>
      <c r="P16" s="5"/>
      <c r="Q16" s="5"/>
      <c r="R16" s="5"/>
      <c r="S16" s="5" t="s">
        <v>55</v>
      </c>
      <c r="T16" s="5" t="s">
        <v>72</v>
      </c>
      <c r="U16" s="5">
        <v>58.269419999999997</v>
      </c>
      <c r="V16" s="5">
        <v>33.611530000000002</v>
      </c>
    </row>
    <row r="17" spans="1:22" ht="94.5" x14ac:dyDescent="0.25">
      <c r="A17" s="19" t="s">
        <v>47</v>
      </c>
      <c r="B17" s="19" t="s">
        <v>47</v>
      </c>
      <c r="C17" s="5">
        <v>244</v>
      </c>
      <c r="D17" s="17" t="s">
        <v>73</v>
      </c>
      <c r="E17" s="19">
        <v>0.7</v>
      </c>
      <c r="F17" s="5" t="s">
        <v>49</v>
      </c>
      <c r="G17" s="5" t="s">
        <v>50</v>
      </c>
      <c r="H17" s="5" t="s">
        <v>45</v>
      </c>
      <c r="I17" s="5" t="s">
        <v>51</v>
      </c>
      <c r="J17" s="5" t="s">
        <v>28</v>
      </c>
      <c r="K17" s="5" t="s">
        <v>63</v>
      </c>
      <c r="L17" s="5" t="s">
        <v>74</v>
      </c>
      <c r="M17" s="5" t="s">
        <v>26</v>
      </c>
      <c r="N17" s="5" t="s">
        <v>30</v>
      </c>
      <c r="O17" s="5"/>
      <c r="P17" s="5"/>
      <c r="Q17" s="5"/>
      <c r="R17" s="5"/>
      <c r="S17" s="5" t="s">
        <v>55</v>
      </c>
      <c r="T17" s="5" t="s">
        <v>75</v>
      </c>
      <c r="U17" s="5">
        <v>58.269150000000003</v>
      </c>
      <c r="V17" s="5">
        <v>33.610529999999997</v>
      </c>
    </row>
    <row r="18" spans="1:22" ht="94.5" x14ac:dyDescent="0.25">
      <c r="A18" s="19" t="s">
        <v>47</v>
      </c>
      <c r="B18" s="19" t="s">
        <v>47</v>
      </c>
      <c r="C18" s="5">
        <v>105</v>
      </c>
      <c r="D18" s="17" t="s">
        <v>77</v>
      </c>
      <c r="E18" s="19">
        <v>0.7</v>
      </c>
      <c r="F18" s="5" t="s">
        <v>49</v>
      </c>
      <c r="G18" s="5" t="s">
        <v>50</v>
      </c>
      <c r="H18" s="5" t="s">
        <v>45</v>
      </c>
      <c r="I18" s="5" t="s">
        <v>51</v>
      </c>
      <c r="J18" s="5" t="s">
        <v>28</v>
      </c>
      <c r="K18" s="5" t="s">
        <v>63</v>
      </c>
      <c r="L18" s="5" t="s">
        <v>76</v>
      </c>
      <c r="M18" s="5" t="s">
        <v>26</v>
      </c>
      <c r="N18" s="5" t="s">
        <v>30</v>
      </c>
      <c r="O18" s="5"/>
      <c r="P18" s="5"/>
      <c r="Q18" s="5"/>
      <c r="R18" s="5"/>
      <c r="S18" s="5" t="s">
        <v>55</v>
      </c>
      <c r="T18" s="5" t="s">
        <v>72</v>
      </c>
      <c r="U18" s="5">
        <v>58.263669999999998</v>
      </c>
      <c r="V18" s="5">
        <v>33.60089</v>
      </c>
    </row>
    <row r="19" spans="1:22" ht="94.5" x14ac:dyDescent="0.25">
      <c r="A19" s="19" t="s">
        <v>47</v>
      </c>
      <c r="B19" s="19" t="s">
        <v>47</v>
      </c>
      <c r="C19" s="5">
        <v>105</v>
      </c>
      <c r="D19" s="17" t="s">
        <v>78</v>
      </c>
      <c r="E19" s="19">
        <v>1.8</v>
      </c>
      <c r="F19" s="5" t="s">
        <v>49</v>
      </c>
      <c r="G19" s="5" t="s">
        <v>50</v>
      </c>
      <c r="H19" s="5" t="s">
        <v>45</v>
      </c>
      <c r="I19" s="5" t="s">
        <v>51</v>
      </c>
      <c r="J19" s="5" t="s">
        <v>28</v>
      </c>
      <c r="K19" s="5" t="s">
        <v>63</v>
      </c>
      <c r="L19" s="5" t="s">
        <v>79</v>
      </c>
      <c r="M19" s="5" t="s">
        <v>26</v>
      </c>
      <c r="N19" s="5" t="s">
        <v>30</v>
      </c>
      <c r="O19" s="5"/>
      <c r="P19" s="5"/>
      <c r="Q19" s="5"/>
      <c r="R19" s="5"/>
      <c r="S19" s="5" t="s">
        <v>55</v>
      </c>
      <c r="T19" s="5" t="s">
        <v>72</v>
      </c>
      <c r="U19" s="5">
        <v>58.264980000000001</v>
      </c>
      <c r="V19" s="5">
        <v>33.606189999999998</v>
      </c>
    </row>
    <row r="20" spans="1:22" ht="94.5" x14ac:dyDescent="0.25">
      <c r="A20" s="19" t="s">
        <v>47</v>
      </c>
      <c r="B20" s="19" t="s">
        <v>47</v>
      </c>
      <c r="C20" s="5">
        <v>105</v>
      </c>
      <c r="D20" s="17" t="s">
        <v>80</v>
      </c>
      <c r="E20" s="19">
        <v>2</v>
      </c>
      <c r="F20" s="5" t="s">
        <v>49</v>
      </c>
      <c r="G20" s="5" t="s">
        <v>50</v>
      </c>
      <c r="H20" s="5" t="s">
        <v>45</v>
      </c>
      <c r="I20" s="5" t="s">
        <v>51</v>
      </c>
      <c r="J20" s="5" t="s">
        <v>28</v>
      </c>
      <c r="K20" s="5" t="s">
        <v>63</v>
      </c>
      <c r="L20" s="5" t="s">
        <v>64</v>
      </c>
      <c r="M20" s="5" t="s">
        <v>26</v>
      </c>
      <c r="N20" s="5" t="s">
        <v>30</v>
      </c>
      <c r="O20" s="5"/>
      <c r="P20" s="5"/>
      <c r="Q20" s="5"/>
      <c r="R20" s="5"/>
      <c r="S20" s="5" t="s">
        <v>55</v>
      </c>
      <c r="T20" s="5" t="s">
        <v>72</v>
      </c>
      <c r="U20" s="5">
        <v>58.27026</v>
      </c>
      <c r="V20" s="5">
        <v>33.609740000000002</v>
      </c>
    </row>
    <row r="21" spans="1:22" ht="110.25" x14ac:dyDescent="0.25">
      <c r="A21" s="19" t="s">
        <v>47</v>
      </c>
      <c r="B21" s="19" t="s">
        <v>47</v>
      </c>
      <c r="C21" s="5">
        <v>105</v>
      </c>
      <c r="D21" s="17" t="s">
        <v>81</v>
      </c>
      <c r="E21" s="19">
        <v>0.6</v>
      </c>
      <c r="F21" s="5" t="s">
        <v>49</v>
      </c>
      <c r="G21" s="5" t="s">
        <v>50</v>
      </c>
      <c r="H21" s="5" t="s">
        <v>45</v>
      </c>
      <c r="I21" s="5" t="s">
        <v>51</v>
      </c>
      <c r="J21" s="5" t="s">
        <v>28</v>
      </c>
      <c r="K21" s="5" t="s">
        <v>63</v>
      </c>
      <c r="L21" s="5" t="s">
        <v>82</v>
      </c>
      <c r="M21" s="5" t="s">
        <v>26</v>
      </c>
      <c r="N21" s="5" t="s">
        <v>30</v>
      </c>
      <c r="O21" s="5"/>
      <c r="P21" s="5"/>
      <c r="Q21" s="5"/>
      <c r="R21" s="5"/>
      <c r="S21" s="5" t="s">
        <v>55</v>
      </c>
      <c r="T21" s="5" t="s">
        <v>72</v>
      </c>
      <c r="U21" s="5">
        <v>58.258740000000003</v>
      </c>
      <c r="V21" s="5">
        <v>33.602049999999998</v>
      </c>
    </row>
    <row r="22" spans="1:22" ht="110.25" x14ac:dyDescent="0.25">
      <c r="A22" s="19" t="s">
        <v>47</v>
      </c>
      <c r="B22" s="19" t="s">
        <v>60</v>
      </c>
      <c r="C22" s="5">
        <v>73</v>
      </c>
      <c r="D22" s="17" t="s">
        <v>83</v>
      </c>
      <c r="E22" s="19">
        <v>2</v>
      </c>
      <c r="F22" s="5" t="s">
        <v>49</v>
      </c>
      <c r="G22" s="5" t="s">
        <v>50</v>
      </c>
      <c r="H22" s="5" t="s">
        <v>45</v>
      </c>
      <c r="I22" s="5" t="s">
        <v>51</v>
      </c>
      <c r="J22" s="5" t="s">
        <v>28</v>
      </c>
      <c r="K22" s="5" t="s">
        <v>63</v>
      </c>
      <c r="L22" s="5" t="s">
        <v>84</v>
      </c>
      <c r="M22" s="5" t="s">
        <v>26</v>
      </c>
      <c r="N22" s="5" t="s">
        <v>30</v>
      </c>
      <c r="O22" s="5" t="s">
        <v>54</v>
      </c>
      <c r="P22" s="22">
        <v>2</v>
      </c>
      <c r="Q22" s="22"/>
      <c r="R22" s="22"/>
      <c r="S22" s="22" t="s">
        <v>55</v>
      </c>
      <c r="T22" s="22"/>
      <c r="U22" s="22">
        <v>58.546379999999999</v>
      </c>
      <c r="V22" s="22">
        <v>34.008949999999999</v>
      </c>
    </row>
    <row r="23" spans="1:22" ht="110.25" x14ac:dyDescent="0.25">
      <c r="A23" s="19" t="s">
        <v>47</v>
      </c>
      <c r="B23" s="19" t="s">
        <v>85</v>
      </c>
      <c r="C23" s="5">
        <v>96</v>
      </c>
      <c r="D23" s="17" t="s">
        <v>81</v>
      </c>
      <c r="E23" s="19">
        <v>0.6</v>
      </c>
      <c r="F23" s="5" t="s">
        <v>49</v>
      </c>
      <c r="G23" s="5" t="s">
        <v>50</v>
      </c>
      <c r="H23" s="5" t="s">
        <v>86</v>
      </c>
      <c r="I23" s="5" t="s">
        <v>51</v>
      </c>
      <c r="J23" s="5" t="s">
        <v>28</v>
      </c>
      <c r="K23" s="5" t="s">
        <v>63</v>
      </c>
      <c r="L23" s="5" t="s">
        <v>87</v>
      </c>
      <c r="M23" s="5" t="s">
        <v>26</v>
      </c>
      <c r="N23" s="5" t="s">
        <v>30</v>
      </c>
      <c r="O23" s="5" t="s">
        <v>54</v>
      </c>
      <c r="P23" s="5">
        <v>0.6</v>
      </c>
      <c r="Q23" s="5"/>
      <c r="R23" s="5"/>
      <c r="S23" s="5" t="s">
        <v>55</v>
      </c>
      <c r="T23" s="5"/>
      <c r="U23" s="5">
        <v>58.104315999999997</v>
      </c>
      <c r="V23" s="5">
        <v>34.668734000000001</v>
      </c>
    </row>
    <row r="24" spans="1:22" ht="141.75" x14ac:dyDescent="0.25">
      <c r="A24" s="19" t="s">
        <v>47</v>
      </c>
      <c r="B24" s="19" t="s">
        <v>88</v>
      </c>
      <c r="C24" s="5">
        <v>190</v>
      </c>
      <c r="D24" s="17" t="s">
        <v>89</v>
      </c>
      <c r="E24" s="19">
        <v>4.9000000000000004</v>
      </c>
      <c r="F24" s="5" t="s">
        <v>49</v>
      </c>
      <c r="G24" s="5" t="s">
        <v>50</v>
      </c>
      <c r="H24" s="5" t="s">
        <v>90</v>
      </c>
      <c r="I24" s="5" t="s">
        <v>51</v>
      </c>
      <c r="J24" s="5" t="s">
        <v>28</v>
      </c>
      <c r="K24" s="5" t="s">
        <v>63</v>
      </c>
      <c r="L24" s="5" t="s">
        <v>91</v>
      </c>
      <c r="M24" s="5" t="s">
        <v>26</v>
      </c>
      <c r="N24" s="5" t="s">
        <v>30</v>
      </c>
      <c r="O24" s="5"/>
      <c r="P24" s="5"/>
      <c r="Q24" s="5"/>
      <c r="R24" s="5"/>
      <c r="S24" s="5" t="s">
        <v>55</v>
      </c>
      <c r="T24" s="5"/>
      <c r="U24" s="5">
        <v>58.464759000000001</v>
      </c>
      <c r="V24" s="5">
        <v>34.409041000000002</v>
      </c>
    </row>
    <row r="25" spans="1:22" ht="15.75" x14ac:dyDescent="0.25">
      <c r="A25" s="25"/>
      <c r="B25" s="25"/>
      <c r="C25" s="25"/>
      <c r="D25" s="14" t="s">
        <v>39</v>
      </c>
      <c r="E25" s="27">
        <f>SUM(E10:E24)</f>
        <v>22.4</v>
      </c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1:22" ht="52.5" customHeight="1" x14ac:dyDescent="0.25">
      <c r="A26" s="5" t="s">
        <v>107</v>
      </c>
      <c r="B26" s="5" t="s">
        <v>107</v>
      </c>
      <c r="C26" s="5">
        <v>199</v>
      </c>
      <c r="D26" s="5" t="s">
        <v>108</v>
      </c>
      <c r="E26" s="5">
        <v>8</v>
      </c>
      <c r="F26" s="5" t="s">
        <v>31</v>
      </c>
      <c r="G26" s="5" t="s">
        <v>109</v>
      </c>
      <c r="H26" s="5" t="s">
        <v>110</v>
      </c>
      <c r="I26" s="5" t="s">
        <v>111</v>
      </c>
      <c r="J26" s="5" t="s">
        <v>28</v>
      </c>
      <c r="K26" s="5" t="s">
        <v>112</v>
      </c>
      <c r="L26" s="29" t="s">
        <v>113</v>
      </c>
      <c r="M26" s="5" t="s">
        <v>114</v>
      </c>
      <c r="N26" s="5" t="s">
        <v>23</v>
      </c>
      <c r="O26" s="5" t="s">
        <v>115</v>
      </c>
      <c r="P26" s="5">
        <v>8</v>
      </c>
      <c r="Q26" s="5"/>
      <c r="R26" s="5"/>
      <c r="S26" s="5" t="s">
        <v>116</v>
      </c>
      <c r="T26" s="5" t="s">
        <v>8</v>
      </c>
      <c r="U26" s="30" t="s">
        <v>117</v>
      </c>
      <c r="V26" s="5" t="s">
        <v>118</v>
      </c>
    </row>
    <row r="27" spans="1:22" ht="15.75" x14ac:dyDescent="0.25">
      <c r="A27" s="25"/>
      <c r="B27" s="25"/>
      <c r="C27" s="25"/>
      <c r="D27" s="14" t="s">
        <v>39</v>
      </c>
      <c r="E27" s="32">
        <f>SUM(E26)</f>
        <v>8</v>
      </c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</row>
    <row r="28" spans="1:22" ht="47.25" x14ac:dyDescent="0.25">
      <c r="A28" s="6" t="s">
        <v>106</v>
      </c>
      <c r="B28" s="6" t="s">
        <v>92</v>
      </c>
      <c r="C28" s="6">
        <v>28</v>
      </c>
      <c r="D28" s="28" t="s">
        <v>93</v>
      </c>
      <c r="E28" s="6">
        <v>2</v>
      </c>
      <c r="F28" s="6" t="s">
        <v>94</v>
      </c>
      <c r="G28" s="6" t="s">
        <v>95</v>
      </c>
      <c r="H28" s="6" t="s">
        <v>96</v>
      </c>
      <c r="I28" s="6" t="s">
        <v>97</v>
      </c>
      <c r="J28" s="6" t="s">
        <v>28</v>
      </c>
      <c r="K28" s="6" t="s">
        <v>98</v>
      </c>
      <c r="L28" s="6" t="s">
        <v>99</v>
      </c>
      <c r="M28" s="6" t="s">
        <v>100</v>
      </c>
      <c r="N28" s="6" t="s">
        <v>101</v>
      </c>
      <c r="O28" s="6" t="s">
        <v>102</v>
      </c>
      <c r="P28" s="6">
        <v>2</v>
      </c>
      <c r="Q28" s="6"/>
      <c r="R28" s="6"/>
      <c r="S28" s="6" t="s">
        <v>103</v>
      </c>
      <c r="T28" s="6" t="s">
        <v>8</v>
      </c>
      <c r="U28" s="6" t="s">
        <v>104</v>
      </c>
      <c r="V28" s="6" t="s">
        <v>105</v>
      </c>
    </row>
    <row r="29" spans="1:22" ht="15.75" x14ac:dyDescent="0.25">
      <c r="A29" s="25"/>
      <c r="B29" s="25"/>
      <c r="C29" s="25"/>
      <c r="D29" s="14" t="s">
        <v>39</v>
      </c>
      <c r="E29" s="32">
        <f>SUM(E28)</f>
        <v>2</v>
      </c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</row>
    <row r="30" spans="1:22" s="31" customFormat="1" ht="15.75" x14ac:dyDescent="0.25">
      <c r="A30" s="10" t="s">
        <v>119</v>
      </c>
      <c r="B30" s="10" t="s">
        <v>120</v>
      </c>
      <c r="C30" s="10">
        <v>59</v>
      </c>
      <c r="D30" s="10">
        <v>5</v>
      </c>
      <c r="E30" s="10">
        <v>0.8</v>
      </c>
      <c r="F30" s="10" t="s">
        <v>121</v>
      </c>
      <c r="G30" s="10" t="s">
        <v>122</v>
      </c>
      <c r="H30" s="10" t="s">
        <v>45</v>
      </c>
      <c r="I30" s="10" t="s">
        <v>123</v>
      </c>
      <c r="J30" s="10" t="s">
        <v>28</v>
      </c>
      <c r="K30" s="10" t="s">
        <v>27</v>
      </c>
      <c r="L30" s="10" t="s">
        <v>124</v>
      </c>
      <c r="M30" s="10" t="s">
        <v>125</v>
      </c>
      <c r="N30" s="10" t="s">
        <v>126</v>
      </c>
      <c r="O30" s="10"/>
      <c r="P30" s="10"/>
      <c r="Q30" s="10"/>
      <c r="R30" s="10"/>
      <c r="S30" s="10"/>
      <c r="T30" s="10" t="s">
        <v>8</v>
      </c>
      <c r="U30" s="10"/>
      <c r="V30" s="10"/>
    </row>
    <row r="31" spans="1:22" s="31" customFormat="1" ht="15.75" x14ac:dyDescent="0.25">
      <c r="A31" s="10" t="s">
        <v>119</v>
      </c>
      <c r="B31" s="10" t="s">
        <v>120</v>
      </c>
      <c r="C31" s="10">
        <v>65</v>
      </c>
      <c r="D31" s="10">
        <v>24</v>
      </c>
      <c r="E31" s="10">
        <v>0.7</v>
      </c>
      <c r="F31" s="10" t="s">
        <v>121</v>
      </c>
      <c r="G31" s="10" t="s">
        <v>122</v>
      </c>
      <c r="H31" s="10" t="s">
        <v>44</v>
      </c>
      <c r="I31" s="10" t="s">
        <v>127</v>
      </c>
      <c r="J31" s="10" t="s">
        <v>28</v>
      </c>
      <c r="K31" s="10" t="s">
        <v>27</v>
      </c>
      <c r="L31" s="10" t="s">
        <v>128</v>
      </c>
      <c r="M31" s="10" t="s">
        <v>125</v>
      </c>
      <c r="N31" s="10" t="s">
        <v>30</v>
      </c>
      <c r="O31" s="10"/>
      <c r="P31" s="10"/>
      <c r="Q31" s="10"/>
      <c r="R31" s="10"/>
      <c r="S31" s="10"/>
      <c r="T31" s="10" t="s">
        <v>8</v>
      </c>
      <c r="U31" s="10"/>
      <c r="V31" s="10"/>
    </row>
    <row r="32" spans="1:22" s="31" customFormat="1" ht="15.75" x14ac:dyDescent="0.25">
      <c r="A32" s="10" t="s">
        <v>119</v>
      </c>
      <c r="B32" s="10" t="s">
        <v>120</v>
      </c>
      <c r="C32" s="10">
        <v>59</v>
      </c>
      <c r="D32" s="10">
        <v>31</v>
      </c>
      <c r="E32" s="10">
        <v>0.5</v>
      </c>
      <c r="F32" s="10" t="s">
        <v>121</v>
      </c>
      <c r="G32" s="10" t="s">
        <v>122</v>
      </c>
      <c r="H32" s="10" t="s">
        <v>44</v>
      </c>
      <c r="I32" s="10" t="s">
        <v>127</v>
      </c>
      <c r="J32" s="10" t="s">
        <v>28</v>
      </c>
      <c r="K32" s="10" t="s">
        <v>27</v>
      </c>
      <c r="L32" s="10" t="s">
        <v>128</v>
      </c>
      <c r="M32" s="10" t="s">
        <v>125</v>
      </c>
      <c r="N32" s="10" t="s">
        <v>126</v>
      </c>
      <c r="O32" s="10"/>
      <c r="P32" s="10"/>
      <c r="Q32" s="10"/>
      <c r="R32" s="10"/>
      <c r="S32" s="10"/>
      <c r="T32" s="10" t="s">
        <v>8</v>
      </c>
      <c r="U32" s="10"/>
      <c r="V32" s="10"/>
    </row>
    <row r="33" spans="1:22" ht="15.75" x14ac:dyDescent="0.25">
      <c r="A33" s="25"/>
      <c r="B33" s="25"/>
      <c r="C33" s="25"/>
      <c r="D33" s="14" t="s">
        <v>39</v>
      </c>
      <c r="E33" s="32">
        <f>SUM(E30:E32)</f>
        <v>2</v>
      </c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</row>
    <row r="34" spans="1:22" ht="15.75" x14ac:dyDescent="0.25">
      <c r="A34" s="8"/>
      <c r="B34" s="26"/>
      <c r="C34" s="8"/>
      <c r="D34" s="18" t="s">
        <v>43</v>
      </c>
      <c r="E34" s="33">
        <f>E9+E25+E27+E29+E33</f>
        <v>35.299999999999997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</row>
  </sheetData>
  <mergeCells count="23">
    <mergeCell ref="A2:V2"/>
    <mergeCell ref="E4:E6"/>
    <mergeCell ref="G4:G6"/>
    <mergeCell ref="H4:H6"/>
    <mergeCell ref="I4:I6"/>
    <mergeCell ref="K4:K6"/>
    <mergeCell ref="J4:J6"/>
    <mergeCell ref="A1:V1"/>
    <mergeCell ref="U4:V5"/>
    <mergeCell ref="A5:A6"/>
    <mergeCell ref="B5:B6"/>
    <mergeCell ref="C5:C6"/>
    <mergeCell ref="D5:D6"/>
    <mergeCell ref="M4:M6"/>
    <mergeCell ref="N4:N6"/>
    <mergeCell ref="S4:S6"/>
    <mergeCell ref="T4:T6"/>
    <mergeCell ref="A4:D4"/>
    <mergeCell ref="F4:F6"/>
    <mergeCell ref="L4:L6"/>
    <mergeCell ref="O5:P5"/>
    <mergeCell ref="O4:R4"/>
    <mergeCell ref="Q5:R5"/>
  </mergeCells>
  <pageMargins left="0.7" right="0.7" top="0.75" bottom="0.75" header="0.3" footer="0.3"/>
  <pageSetup paperSize="8" scale="3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2025-04-14T11:23:56Z</dcterms:modified>
</cp:coreProperties>
</file>